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Лист1" sheetId="1" r:id="rId1"/>
    <sheet name="Лист2" sheetId="2" r:id="rId2"/>
    <sheet name="Лист3" sheetId="3" r:id="rId3"/>
  </sheets>
  <definedNames>
    <definedName name="_Ref353191193" localSheetId="0">Лист1!$A$3</definedName>
    <definedName name="_xlnm.Print_Area" localSheetId="0">Лист1!$A$1:$G$36</definedName>
  </definedNames>
  <calcPr calcId="145621"/>
</workbook>
</file>

<file path=xl/calcChain.xml><?xml version="1.0" encoding="utf-8"?>
<calcChain xmlns="http://schemas.openxmlformats.org/spreadsheetml/2006/main">
  <c r="C31" i="1" l="1"/>
  <c r="D30" i="1" l="1"/>
  <c r="D29" i="1" l="1"/>
  <c r="D28" i="1" l="1"/>
  <c r="D31" i="1" s="1"/>
  <c r="C24" i="1" l="1"/>
  <c r="E12" i="1" l="1"/>
  <c r="E13" i="1"/>
  <c r="G13" i="1" s="1"/>
  <c r="E11" i="1"/>
  <c r="E24" i="1" l="1"/>
  <c r="D24" i="1"/>
</calcChain>
</file>

<file path=xl/sharedStrings.xml><?xml version="1.0" encoding="utf-8"?>
<sst xmlns="http://schemas.openxmlformats.org/spreadsheetml/2006/main" count="36" uniqueCount="36">
  <si>
    <t>ТОВАРА, РАБОТЫ, УСЛУГИ»</t>
  </si>
  <si>
    <t>№ п/п</t>
  </si>
  <si>
    <t>Ценовая информация в реестре контрактов</t>
  </si>
  <si>
    <t>Цена контракта, руб.</t>
  </si>
  <si>
    <t>и аналогичных контрактов, размещенных в Единой информационной системе в сфере закупок с учетом уровня инфляции,</t>
  </si>
  <si>
    <t>Наименование предмета контракта (объект закупки)</t>
  </si>
  <si>
    <t>Цена 1 га</t>
  </si>
  <si>
    <t>Исполнитель: Александрова И.В. тел. 8(34675) 50016 (191)</t>
  </si>
  <si>
    <t>Наименование ПП и ПМ</t>
  </si>
  <si>
    <t>Площадь, га</t>
  </si>
  <si>
    <r>
      <t>Метод определения НМЦК</t>
    </r>
    <r>
      <rPr>
        <sz val="13"/>
        <color theme="1"/>
        <rFont val="PT Astra Serif"/>
        <family val="1"/>
        <charset val="204"/>
      </rPr>
      <t>: Метод сопоставимых рыночных цен (анализ рынка)</t>
    </r>
  </si>
  <si>
    <r>
      <t xml:space="preserve">Расчет начальной (максимальной) цены контракта на </t>
    </r>
    <r>
      <rPr>
        <sz val="13"/>
        <color theme="1"/>
        <rFont val="PT Astra Serif"/>
        <family val="1"/>
        <charset val="204"/>
      </rPr>
      <t>оказание услуг по территориальному планированию и планировке территории</t>
    </r>
  </si>
  <si>
    <t>№</t>
  </si>
  <si>
    <t>Стоимость</t>
  </si>
  <si>
    <t>который определен на основании:</t>
  </si>
  <si>
    <t xml:space="preserve"> В качестве источников ценовой информации использованы цены ранее исполненных муниципальных контрактов </t>
  </si>
  <si>
    <t>Количест-во, га</t>
  </si>
  <si>
    <t>Цена проектирования 1 га/ руб.</t>
  </si>
  <si>
    <t>Оказание услуг по территориальному планированию и планировке территории</t>
  </si>
  <si>
    <t>Заместитель главы города – директор Департамента  муниципальной собственности и градостроительства администрации города Югорска</t>
  </si>
  <si>
    <t>Ю.В. Котелкина</t>
  </si>
  <si>
    <t>Приложение 2</t>
  </si>
  <si>
    <t xml:space="preserve">  ОБОСНОВАНИЕ НАЧАЛЬНОЙ (МАКСИМАЛЬНОЙ) ЦЕНЫ КОНТРАКТА, НАЧАЛЬНЫХ ЦЕН ЕДИНИЦ </t>
  </si>
  <si>
    <r>
      <t>Предмет контракта</t>
    </r>
    <r>
      <rPr>
        <sz val="13"/>
        <color theme="1"/>
        <rFont val="PT Astra Serif"/>
        <family val="1"/>
        <charset val="204"/>
      </rPr>
      <t xml:space="preserve">: оказание услуг по территориальному планированию и планировке территории  </t>
    </r>
  </si>
  <si>
    <t>подготовка проектов планировки и проект межевания территории</t>
  </si>
  <si>
    <t>Муниципальный контракт 0187300005824000013 от 20.03.2024 номер реестровой записи №  0187300005824000013</t>
  </si>
  <si>
    <t>4 микрорайон</t>
  </si>
  <si>
    <t>Муниципальный контракт №01873000058240003070001 от 16.09.2024 номер реестровой записи №  0187300005824000307</t>
  </si>
  <si>
    <t>Федеральный закон от 30 ноября 2024 г. N 419-ФЗ "О федеральном бюджете на 2025 год и на плановый период 2026 и 2027 годов"</t>
  </si>
  <si>
    <t xml:space="preserve">Цены прошлых периодов приводятся к текущему уровню цен путем применения уровня инфляции на 2025 год, не превышающего 4,5 процентов (декабрь 2024 года к декабрю 2025 года) </t>
  </si>
  <si>
    <t>Коэффициент инфляции 2025</t>
  </si>
  <si>
    <t>Цена проектирования1 га (в ценах 2025 года), руб</t>
  </si>
  <si>
    <t>7 микрорайон</t>
  </si>
  <si>
    <t>Муниципальный контракт 01873000058240005390001 от 23.12.2024 номер реестровой записи  №  0187300005824000539</t>
  </si>
  <si>
    <t>2 микрорайон</t>
  </si>
  <si>
    <r>
      <t xml:space="preserve">Начальная (максимальная) цена контракта </t>
    </r>
    <r>
      <rPr>
        <sz val="13"/>
        <rFont val="PT Astra Serif"/>
        <family val="1"/>
        <charset val="204"/>
      </rPr>
      <t>оказание услуг по территориальному планированию и планировке территории (внесение изменений в проекты планировки и проекты межевания территорий) составляет</t>
    </r>
    <r>
      <rPr>
        <b/>
        <sz val="13"/>
        <rFont val="PT Astra Serif"/>
        <family val="1"/>
        <charset val="204"/>
      </rPr>
      <t xml:space="preserve"> 2 148 865 (два миллиона сто сорок восемь тысяч восемьсот шестьдесят пять) рублей  06 копеек.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</si>
</sst>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PT Astra Serif"/>
      <family val="1"/>
      <charset val="204"/>
    </font>
    <font>
      <sz val="13"/>
      <color theme="1"/>
      <name val="PT Astra Serif"/>
      <family val="1"/>
      <charset val="204"/>
    </font>
    <font>
      <sz val="13"/>
      <color rgb="FF000000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3"/>
      <color rgb="FFFF0000"/>
      <name val="PT Astra Serif"/>
      <family val="1"/>
      <charset val="204"/>
    </font>
    <font>
      <sz val="13"/>
      <name val="PT Astra Serif"/>
      <family val="1"/>
      <charset val="204"/>
    </font>
    <font>
      <b/>
      <sz val="13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0" fontId="2" fillId="0" borderId="0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/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view="pageBreakPreview" topLeftCell="A4" zoomScale="60" zoomScaleNormal="70" workbookViewId="0">
      <selection activeCell="C22" sqref="C22:E22"/>
    </sheetView>
  </sheetViews>
  <sheetFormatPr defaultRowHeight="16.5" x14ac:dyDescent="0.25"/>
  <cols>
    <col min="1" max="1" width="9.140625" style="1"/>
    <col min="2" max="2" width="46.7109375" style="1" customWidth="1"/>
    <col min="3" max="3" width="16" style="1" customWidth="1"/>
    <col min="4" max="4" width="15.42578125" style="1" customWidth="1"/>
    <col min="5" max="5" width="17.28515625" style="1" customWidth="1"/>
    <col min="6" max="6" width="17.5703125" style="1" customWidth="1"/>
    <col min="7" max="7" width="24.140625" style="1" customWidth="1"/>
    <col min="8" max="8" width="9.140625" style="1"/>
    <col min="9" max="9" width="47.28515625" style="1" customWidth="1"/>
    <col min="10" max="16384" width="9.140625" style="1"/>
  </cols>
  <sheetData>
    <row r="1" spans="1:9" x14ac:dyDescent="0.25">
      <c r="F1" s="46" t="s">
        <v>21</v>
      </c>
      <c r="G1" s="46"/>
    </row>
    <row r="3" spans="1:9" x14ac:dyDescent="0.25">
      <c r="A3" s="49" t="s">
        <v>22</v>
      </c>
      <c r="B3" s="49"/>
      <c r="C3" s="49"/>
      <c r="D3" s="49"/>
      <c r="E3" s="49"/>
      <c r="F3" s="49"/>
      <c r="G3" s="49"/>
    </row>
    <row r="4" spans="1:9" x14ac:dyDescent="0.25">
      <c r="A4" s="49" t="s">
        <v>0</v>
      </c>
      <c r="B4" s="49"/>
      <c r="C4" s="49"/>
      <c r="D4" s="49"/>
      <c r="E4" s="49"/>
      <c r="F4" s="49"/>
      <c r="G4" s="49"/>
    </row>
    <row r="5" spans="1:9" ht="28.5" customHeight="1" x14ac:dyDescent="0.25">
      <c r="A5" s="48" t="s">
        <v>23</v>
      </c>
      <c r="B5" s="48"/>
      <c r="C5" s="48"/>
      <c r="D5" s="48"/>
      <c r="E5" s="48"/>
      <c r="F5" s="48"/>
      <c r="G5" s="48"/>
    </row>
    <row r="6" spans="1:9" x14ac:dyDescent="0.25">
      <c r="A6" s="2" t="s">
        <v>10</v>
      </c>
    </row>
    <row r="7" spans="1:9" x14ac:dyDescent="0.25">
      <c r="A7" s="3"/>
    </row>
    <row r="8" spans="1:9" ht="47.25" customHeight="1" x14ac:dyDescent="0.25">
      <c r="A8" s="45" t="s">
        <v>1</v>
      </c>
      <c r="B8" s="50" t="s">
        <v>2</v>
      </c>
      <c r="C8" s="45" t="s">
        <v>3</v>
      </c>
      <c r="D8" s="45" t="s">
        <v>16</v>
      </c>
      <c r="E8" s="45" t="s">
        <v>17</v>
      </c>
      <c r="F8" s="51" t="s">
        <v>30</v>
      </c>
      <c r="G8" s="45" t="s">
        <v>31</v>
      </c>
    </row>
    <row r="9" spans="1:9" x14ac:dyDescent="0.25">
      <c r="A9" s="45"/>
      <c r="B9" s="50"/>
      <c r="C9" s="45"/>
      <c r="D9" s="45"/>
      <c r="E9" s="45"/>
      <c r="F9" s="52"/>
      <c r="G9" s="45"/>
    </row>
    <row r="10" spans="1:9" x14ac:dyDescent="0.25">
      <c r="A10" s="45"/>
      <c r="B10" s="50"/>
      <c r="C10" s="45"/>
      <c r="D10" s="45"/>
      <c r="E10" s="45"/>
      <c r="F10" s="53"/>
      <c r="G10" s="45"/>
    </row>
    <row r="11" spans="1:9" ht="66" x14ac:dyDescent="0.25">
      <c r="A11" s="18">
        <v>1</v>
      </c>
      <c r="B11" s="4" t="s">
        <v>25</v>
      </c>
      <c r="C11" s="4">
        <v>1674965.52</v>
      </c>
      <c r="D11" s="5">
        <v>103.2</v>
      </c>
      <c r="E11" s="16">
        <f>C11/D11</f>
        <v>16230.286046511628</v>
      </c>
      <c r="F11" s="23">
        <v>1.0449999999999999</v>
      </c>
      <c r="G11" s="16">
        <v>16960.650000000001</v>
      </c>
      <c r="I11" s="27"/>
    </row>
    <row r="12" spans="1:9" ht="66" x14ac:dyDescent="0.25">
      <c r="A12" s="18">
        <v>2</v>
      </c>
      <c r="B12" s="4" t="s">
        <v>27</v>
      </c>
      <c r="C12" s="34">
        <v>975920.28</v>
      </c>
      <c r="D12" s="5">
        <v>56.3</v>
      </c>
      <c r="E12" s="16">
        <f t="shared" ref="E12:E13" si="0">C12/D12</f>
        <v>17334.285612788633</v>
      </c>
      <c r="F12" s="23">
        <v>1.0449999999999999</v>
      </c>
      <c r="G12" s="16">
        <v>18114.330000000002</v>
      </c>
      <c r="I12" s="27"/>
    </row>
    <row r="13" spans="1:9" ht="66" x14ac:dyDescent="0.25">
      <c r="A13" s="18">
        <v>3</v>
      </c>
      <c r="B13" s="4" t="s">
        <v>33</v>
      </c>
      <c r="C13" s="43">
        <v>710694.03</v>
      </c>
      <c r="D13" s="5">
        <v>54.4</v>
      </c>
      <c r="E13" s="16">
        <f t="shared" si="0"/>
        <v>13064.22849264706</v>
      </c>
      <c r="F13" s="23">
        <v>1.0449999999999999</v>
      </c>
      <c r="G13" s="16">
        <f>E13*F13</f>
        <v>13652.118774816177</v>
      </c>
      <c r="I13" s="27"/>
    </row>
    <row r="14" spans="1:9" x14ac:dyDescent="0.25">
      <c r="A14" s="3"/>
      <c r="B14" s="30"/>
      <c r="I14" s="27"/>
    </row>
    <row r="15" spans="1:9" x14ac:dyDescent="0.25">
      <c r="A15" s="17" t="s">
        <v>15</v>
      </c>
      <c r="B15" s="7"/>
      <c r="C15" s="7"/>
      <c r="D15" s="7"/>
    </row>
    <row r="16" spans="1:9" x14ac:dyDescent="0.25">
      <c r="A16" s="7" t="s">
        <v>4</v>
      </c>
      <c r="B16" s="7"/>
      <c r="C16" s="7"/>
      <c r="D16" s="7"/>
    </row>
    <row r="17" spans="1:7" x14ac:dyDescent="0.25">
      <c r="A17" s="56" t="s">
        <v>14</v>
      </c>
      <c r="B17" s="56"/>
      <c r="C17" s="56"/>
      <c r="D17" s="56"/>
      <c r="E17" s="56"/>
      <c r="F17" s="56"/>
      <c r="G17" s="56"/>
    </row>
    <row r="18" spans="1:7" x14ac:dyDescent="0.25">
      <c r="A18" s="22" t="s">
        <v>28</v>
      </c>
    </row>
    <row r="19" spans="1:7" ht="48" customHeight="1" x14ac:dyDescent="0.25">
      <c r="A19" s="57" t="s">
        <v>29</v>
      </c>
      <c r="B19" s="57"/>
      <c r="C19" s="57"/>
      <c r="D19" s="57"/>
      <c r="E19" s="57"/>
      <c r="F19" s="57"/>
      <c r="G19" s="57"/>
    </row>
    <row r="20" spans="1:7" s="30" customFormat="1" ht="48" customHeight="1" x14ac:dyDescent="0.25">
      <c r="A20" s="44"/>
      <c r="B20" s="44"/>
      <c r="C20" s="44"/>
      <c r="D20" s="44"/>
      <c r="E20" s="44"/>
      <c r="F20" s="44"/>
      <c r="G20" s="44"/>
    </row>
    <row r="21" spans="1:7" ht="33" customHeight="1" x14ac:dyDescent="0.25">
      <c r="A21" s="54" t="s">
        <v>11</v>
      </c>
      <c r="B21" s="54"/>
      <c r="C21" s="54"/>
      <c r="D21" s="54"/>
      <c r="E21" s="54"/>
      <c r="F21" s="54"/>
      <c r="G21" s="55"/>
    </row>
    <row r="22" spans="1:7" ht="109.5" customHeight="1" x14ac:dyDescent="0.25">
      <c r="A22" s="8"/>
      <c r="B22" s="6" t="s">
        <v>5</v>
      </c>
      <c r="C22" s="45" t="s">
        <v>6</v>
      </c>
      <c r="D22" s="45"/>
      <c r="E22" s="45"/>
      <c r="F22" s="37"/>
      <c r="G22" s="24"/>
    </row>
    <row r="23" spans="1:7" s="10" customFormat="1" x14ac:dyDescent="0.25">
      <c r="A23" s="4">
        <v>1</v>
      </c>
      <c r="B23" s="9">
        <v>2</v>
      </c>
      <c r="C23" s="9">
        <v>3</v>
      </c>
      <c r="D23" s="4">
        <v>4</v>
      </c>
      <c r="E23" s="4">
        <v>5</v>
      </c>
      <c r="F23" s="38"/>
      <c r="G23" s="25"/>
    </row>
    <row r="24" spans="1:7" ht="33" x14ac:dyDescent="0.25">
      <c r="A24" s="11"/>
      <c r="B24" s="14" t="s">
        <v>18</v>
      </c>
      <c r="C24" s="16">
        <f>G11</f>
        <v>16960.650000000001</v>
      </c>
      <c r="D24" s="16">
        <f>G12</f>
        <v>18114.330000000002</v>
      </c>
      <c r="E24" s="16">
        <f>G13</f>
        <v>13652.118774816177</v>
      </c>
      <c r="F24" s="39">
        <v>16242.366258272059</v>
      </c>
      <c r="G24" s="26"/>
    </row>
    <row r="25" spans="1:7" x14ac:dyDescent="0.25">
      <c r="A25" s="3"/>
    </row>
    <row r="26" spans="1:7" x14ac:dyDescent="0.25">
      <c r="A26" s="3" t="s">
        <v>24</v>
      </c>
    </row>
    <row r="27" spans="1:7" x14ac:dyDescent="0.25">
      <c r="A27" s="12" t="s">
        <v>12</v>
      </c>
      <c r="B27" s="13" t="s">
        <v>8</v>
      </c>
      <c r="C27" s="13" t="s">
        <v>9</v>
      </c>
      <c r="D27" s="13" t="s">
        <v>13</v>
      </c>
    </row>
    <row r="28" spans="1:7" s="30" customFormat="1" x14ac:dyDescent="0.25">
      <c r="A28" s="33">
        <v>1</v>
      </c>
      <c r="B28" s="31" t="s">
        <v>32</v>
      </c>
      <c r="C28" s="29">
        <v>33.799999999999997</v>
      </c>
      <c r="D28" s="32">
        <f>F24*C28</f>
        <v>548991.97952959558</v>
      </c>
      <c r="E28" s="35"/>
    </row>
    <row r="29" spans="1:7" s="30" customFormat="1" x14ac:dyDescent="0.25">
      <c r="A29" s="33">
        <v>2</v>
      </c>
      <c r="B29" s="36" t="s">
        <v>26</v>
      </c>
      <c r="C29" s="29">
        <v>55.2</v>
      </c>
      <c r="D29" s="32">
        <f>F24*C29</f>
        <v>896578.61745661765</v>
      </c>
      <c r="E29" s="35"/>
    </row>
    <row r="30" spans="1:7" s="30" customFormat="1" x14ac:dyDescent="0.25">
      <c r="A30" s="33">
        <v>3</v>
      </c>
      <c r="B30" s="36" t="s">
        <v>34</v>
      </c>
      <c r="C30" s="29">
        <v>43.3</v>
      </c>
      <c r="D30" s="32">
        <f>F24*C30</f>
        <v>703294.45898318011</v>
      </c>
      <c r="E30" s="35"/>
    </row>
    <row r="31" spans="1:7" s="30" customFormat="1" x14ac:dyDescent="0.25">
      <c r="A31" s="33"/>
      <c r="B31" s="31"/>
      <c r="C31" s="29">
        <f>SUM(C28:C30)</f>
        <v>132.30000000000001</v>
      </c>
      <c r="D31" s="32">
        <f>SUM(D28:D30)</f>
        <v>2148865.0559693933</v>
      </c>
      <c r="E31" s="27"/>
    </row>
    <row r="32" spans="1:7" s="30" customFormat="1" x14ac:dyDescent="0.25">
      <c r="A32" s="40"/>
      <c r="B32" s="28"/>
      <c r="C32" s="41"/>
      <c r="D32" s="42"/>
      <c r="E32" s="27"/>
    </row>
    <row r="33" spans="1:7" s="30" customFormat="1" x14ac:dyDescent="0.25">
      <c r="A33" s="40"/>
      <c r="B33" s="28"/>
      <c r="C33" s="41"/>
      <c r="D33" s="42"/>
      <c r="E33" s="27"/>
    </row>
    <row r="34" spans="1:7" ht="49.5" customHeight="1" x14ac:dyDescent="0.25">
      <c r="A34" s="47" t="s">
        <v>35</v>
      </c>
      <c r="B34" s="47"/>
      <c r="C34" s="47"/>
      <c r="D34" s="47"/>
      <c r="E34" s="47"/>
      <c r="F34" s="47"/>
      <c r="G34" s="47"/>
    </row>
    <row r="35" spans="1:7" x14ac:dyDescent="0.25">
      <c r="A35" s="3"/>
    </row>
    <row r="36" spans="1:7" ht="64.5" customHeight="1" x14ac:dyDescent="0.25">
      <c r="A36" s="48" t="s">
        <v>19</v>
      </c>
      <c r="B36" s="48"/>
      <c r="G36" s="15" t="s">
        <v>20</v>
      </c>
    </row>
    <row r="37" spans="1:7" x14ac:dyDescent="0.25">
      <c r="A37" s="49"/>
      <c r="B37" s="49"/>
    </row>
    <row r="38" spans="1:7" x14ac:dyDescent="0.25">
      <c r="A38" s="3"/>
    </row>
    <row r="39" spans="1:7" x14ac:dyDescent="0.25">
      <c r="A39" s="3" t="s">
        <v>7</v>
      </c>
    </row>
    <row r="43" spans="1:7" ht="18.75" x14ac:dyDescent="0.25">
      <c r="A43" s="19"/>
    </row>
    <row r="44" spans="1:7" x14ac:dyDescent="0.25">
      <c r="A44" s="20"/>
    </row>
    <row r="45" spans="1:7" x14ac:dyDescent="0.25">
      <c r="A45" s="21"/>
    </row>
    <row r="46" spans="1:7" ht="18.75" x14ac:dyDescent="0.25">
      <c r="A46" s="19"/>
    </row>
    <row r="47" spans="1:7" x14ac:dyDescent="0.25">
      <c r="A47" s="21"/>
    </row>
    <row r="48" spans="1:7" x14ac:dyDescent="0.25">
      <c r="A48" s="21"/>
    </row>
    <row r="49" spans="1:1" x14ac:dyDescent="0.25">
      <c r="A49" s="21"/>
    </row>
    <row r="50" spans="1:1" x14ac:dyDescent="0.25">
      <c r="A50" s="21"/>
    </row>
  </sheetData>
  <mergeCells count="18">
    <mergeCell ref="A37:B37"/>
    <mergeCell ref="A21:G21"/>
    <mergeCell ref="A17:G17"/>
    <mergeCell ref="C22:E22"/>
    <mergeCell ref="A19:G19"/>
    <mergeCell ref="D8:D10"/>
    <mergeCell ref="E8:E10"/>
    <mergeCell ref="F1:G1"/>
    <mergeCell ref="A34:G34"/>
    <mergeCell ref="A36:B36"/>
    <mergeCell ref="A3:G3"/>
    <mergeCell ref="A4:G4"/>
    <mergeCell ref="A5:G5"/>
    <mergeCell ref="B8:B10"/>
    <mergeCell ref="G8:G10"/>
    <mergeCell ref="F8:F10"/>
    <mergeCell ref="A8:A10"/>
    <mergeCell ref="C8:C10"/>
  </mergeCells>
  <pageMargins left="0.51181102362204722" right="0.51181102362204722" top="0.55118110236220474" bottom="0.35433070866141736" header="0.31496062992125984" footer="0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Лист1!_Ref353191193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Ирина Валерьевна</dc:creator>
  <cp:lastModifiedBy>Телемисов Сакен Султанович</cp:lastModifiedBy>
  <cp:lastPrinted>2025-09-16T09:53:02Z</cp:lastPrinted>
  <dcterms:created xsi:type="dcterms:W3CDTF">2023-08-22T09:46:14Z</dcterms:created>
  <dcterms:modified xsi:type="dcterms:W3CDTF">2025-09-16T09:53:40Z</dcterms:modified>
</cp:coreProperties>
</file>